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ueller40\Documents\ICANN\NCUC\"/>
    </mc:Choice>
  </mc:AlternateContent>
  <bookViews>
    <workbookView xWindow="0" yWindow="0" windowWidth="19200" windowHeight="688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A16" i="1"/>
  <c r="D15" i="1"/>
  <c r="D14" i="1"/>
  <c r="G5" i="1"/>
  <c r="E5" i="1"/>
  <c r="D5" i="1"/>
  <c r="G4" i="1"/>
  <c r="B3" i="1"/>
  <c r="B6" i="1" s="1"/>
  <c r="C3" i="1" s="1"/>
  <c r="C6" i="1" s="1"/>
  <c r="D3" i="1" s="1"/>
  <c r="D6" i="1" s="1"/>
  <c r="E3" i="1" s="1"/>
  <c r="E6" i="1" s="1"/>
  <c r="F3" i="1" s="1"/>
  <c r="F6" i="1" s="1"/>
  <c r="G3" i="1" s="1"/>
  <c r="G6" i="1" s="1"/>
  <c r="H3" i="1" s="1"/>
  <c r="H6" i="1" s="1"/>
  <c r="I3" i="1" s="1"/>
  <c r="I6" i="1" s="1"/>
</calcChain>
</file>

<file path=xl/sharedStrings.xml><?xml version="1.0" encoding="utf-8"?>
<sst xmlns="http://schemas.openxmlformats.org/spreadsheetml/2006/main" count="26" uniqueCount="23">
  <si>
    <t>Bank of America NCUC accounts</t>
  </si>
  <si>
    <t xml:space="preserve">Starting </t>
  </si>
  <si>
    <t>Income</t>
  </si>
  <si>
    <t>Expenditures</t>
  </si>
  <si>
    <t>Balance</t>
  </si>
  <si>
    <t>Expenses:</t>
  </si>
  <si>
    <t>Ayden - Marrakech</t>
  </si>
  <si>
    <t>Perrin - Oslo</t>
  </si>
  <si>
    <t>Marrakech - Tatiana</t>
  </si>
  <si>
    <t>Tatiana - SEEDIG</t>
  </si>
  <si>
    <t>Systopia - software services</t>
  </si>
  <si>
    <t>wire transfer</t>
  </si>
  <si>
    <t>Renata - Marrakech</t>
  </si>
  <si>
    <t xml:space="preserve">RobHost - hosting </t>
  </si>
  <si>
    <t>3 wire transfer fees @35</t>
  </si>
  <si>
    <t>2 wire transfer fees @35</t>
  </si>
  <si>
    <t>wire transfer fee</t>
  </si>
  <si>
    <t>Jan 2016 - July 1 2016</t>
  </si>
  <si>
    <t>Total</t>
  </si>
  <si>
    <t>Ed Morris</t>
  </si>
  <si>
    <t>Not shown: Helsinki expenses; ICANN reimbursement for Software services</t>
  </si>
  <si>
    <t>Income: PIR, $15,000 June 2016 + ~$11 interest</t>
  </si>
  <si>
    <t>Marrakech - James Gitau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</si>
</sst>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1" applyNumberFormat="1" applyFont="1"/>
    <xf numFmtId="44" fontId="4" fillId="0" borderId="0" xfId="1" applyFont="1"/>
    <xf numFmtId="17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cuc-solv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5-BoA"/>
      <sheetName val="2016"/>
    </sheetNames>
    <sheetDataSet>
      <sheetData sheetId="0"/>
      <sheetData sheetId="1"/>
      <sheetData sheetId="2"/>
      <sheetData sheetId="3"/>
      <sheetData sheetId="4">
        <row r="6">
          <cell r="G6">
            <v>80466.079999999987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6" sqref="B16"/>
    </sheetView>
  </sheetViews>
  <sheetFormatPr defaultRowHeight="14.4" x14ac:dyDescent="0.55000000000000004"/>
  <sheetData>
    <row r="1" spans="1:9" x14ac:dyDescent="0.55000000000000004">
      <c r="A1" s="1" t="s">
        <v>0</v>
      </c>
      <c r="D1" s="2" t="s">
        <v>17</v>
      </c>
    </row>
    <row r="2" spans="1:9" x14ac:dyDescent="0.55000000000000004">
      <c r="A2" s="3"/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</row>
    <row r="3" spans="1:9" x14ac:dyDescent="0.55000000000000004">
      <c r="A3" s="5" t="s">
        <v>1</v>
      </c>
      <c r="B3" s="6">
        <f>'[1]2015-BoA'!G6</f>
        <v>80466.079999999987</v>
      </c>
      <c r="C3" s="6">
        <f>B6</f>
        <v>80468.01999999999</v>
      </c>
      <c r="D3" s="6">
        <f>C6</f>
        <v>80469.84</v>
      </c>
      <c r="E3" s="6">
        <f t="shared" ref="E3:G3" si="0">D6</f>
        <v>78463.929999999993</v>
      </c>
      <c r="F3" s="6">
        <f t="shared" si="0"/>
        <v>76712.75</v>
      </c>
      <c r="G3" s="6">
        <f t="shared" si="0"/>
        <v>76714.55</v>
      </c>
      <c r="H3" s="6">
        <f>G6</f>
        <v>81948.59</v>
      </c>
      <c r="I3" s="6">
        <f>H6</f>
        <v>81948.59</v>
      </c>
    </row>
    <row r="4" spans="1:9" x14ac:dyDescent="0.55000000000000004">
      <c r="A4" s="5" t="s">
        <v>2</v>
      </c>
      <c r="B4" s="6">
        <v>1.94</v>
      </c>
      <c r="C4" s="6">
        <v>1.82</v>
      </c>
      <c r="D4" s="6">
        <v>1.94</v>
      </c>
      <c r="E4" s="6">
        <v>1.86</v>
      </c>
      <c r="F4" s="6">
        <v>1.8</v>
      </c>
      <c r="G4" s="6">
        <f>15000+2.04</f>
        <v>15002.04</v>
      </c>
      <c r="H4" s="6">
        <v>0</v>
      </c>
      <c r="I4" s="6">
        <v>0</v>
      </c>
    </row>
    <row r="5" spans="1:9" x14ac:dyDescent="0.55000000000000004">
      <c r="A5" s="5" t="s">
        <v>3</v>
      </c>
      <c r="B5" s="7">
        <v>0</v>
      </c>
      <c r="C5" s="6">
        <v>0</v>
      </c>
      <c r="D5" s="6">
        <f>-A16</f>
        <v>-2007.85</v>
      </c>
      <c r="E5" s="6">
        <f>-D15</f>
        <v>-1753.04</v>
      </c>
      <c r="F5" s="6">
        <v>0</v>
      </c>
      <c r="G5" s="6">
        <f>-G16</f>
        <v>-9767.9999999999982</v>
      </c>
      <c r="H5" s="6">
        <v>0</v>
      </c>
      <c r="I5" s="6">
        <v>0</v>
      </c>
    </row>
    <row r="6" spans="1:9" x14ac:dyDescent="0.55000000000000004">
      <c r="A6" s="5" t="s">
        <v>4</v>
      </c>
      <c r="B6" s="6">
        <f>SUM(B3:B5)</f>
        <v>80468.01999999999</v>
      </c>
      <c r="C6" s="6">
        <f>SUM(C3:C5)</f>
        <v>80469.84</v>
      </c>
      <c r="D6" s="6">
        <f>SUM(D3:D5)</f>
        <v>78463.929999999993</v>
      </c>
      <c r="E6" s="6">
        <f t="shared" ref="E6:I6" si="1">SUM(E3:E5)</f>
        <v>76712.75</v>
      </c>
      <c r="F6" s="6">
        <f t="shared" si="1"/>
        <v>76714.55</v>
      </c>
      <c r="G6" s="6">
        <f t="shared" si="1"/>
        <v>81948.59</v>
      </c>
      <c r="H6" s="6">
        <f t="shared" si="1"/>
        <v>81948.59</v>
      </c>
      <c r="I6" s="6">
        <f t="shared" si="1"/>
        <v>81948.59</v>
      </c>
    </row>
    <row r="8" spans="1:9" x14ac:dyDescent="0.55000000000000004">
      <c r="A8" s="10" t="s">
        <v>21</v>
      </c>
    </row>
    <row r="9" spans="1:9" x14ac:dyDescent="0.55000000000000004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55000000000000004">
      <c r="A10" s="8">
        <v>42430</v>
      </c>
      <c r="B10" s="2"/>
      <c r="C10" s="2"/>
      <c r="D10" s="8">
        <v>42461</v>
      </c>
      <c r="E10" s="2"/>
      <c r="F10" s="2"/>
      <c r="G10" s="8">
        <v>42522</v>
      </c>
      <c r="H10" s="2"/>
      <c r="I10" s="2"/>
    </row>
    <row r="11" spans="1:9" x14ac:dyDescent="0.55000000000000004">
      <c r="A11" s="2">
        <v>1250</v>
      </c>
      <c r="B11" s="2" t="s">
        <v>22</v>
      </c>
      <c r="C11" s="2"/>
      <c r="D11" s="2">
        <v>621.9</v>
      </c>
      <c r="E11" s="2" t="s">
        <v>6</v>
      </c>
      <c r="F11" s="2"/>
      <c r="G11" s="2">
        <v>631.29999999999995</v>
      </c>
      <c r="H11" s="2" t="s">
        <v>7</v>
      </c>
      <c r="I11" s="2"/>
    </row>
    <row r="12" spans="1:9" x14ac:dyDescent="0.55000000000000004">
      <c r="A12" s="2">
        <v>577.85</v>
      </c>
      <c r="B12" s="2" t="s">
        <v>8</v>
      </c>
      <c r="C12" s="2"/>
      <c r="D12" s="9">
        <v>526.14</v>
      </c>
      <c r="E12" s="2" t="s">
        <v>9</v>
      </c>
      <c r="F12" s="2"/>
      <c r="G12" s="2">
        <v>8476.06</v>
      </c>
      <c r="H12" s="2" t="s">
        <v>10</v>
      </c>
      <c r="I12" s="2"/>
    </row>
    <row r="13" spans="1:9" x14ac:dyDescent="0.55000000000000004">
      <c r="A13" s="2">
        <v>45</v>
      </c>
      <c r="B13" s="2" t="s">
        <v>11</v>
      </c>
      <c r="C13" s="2"/>
      <c r="D13" s="2">
        <v>500</v>
      </c>
      <c r="E13" s="2" t="s">
        <v>12</v>
      </c>
      <c r="F13" s="2"/>
      <c r="G13" s="2">
        <v>545.64</v>
      </c>
      <c r="H13" s="2" t="s">
        <v>13</v>
      </c>
      <c r="I13" s="2"/>
    </row>
    <row r="14" spans="1:9" x14ac:dyDescent="0.55000000000000004">
      <c r="A14" s="2">
        <v>35</v>
      </c>
      <c r="B14" s="2" t="s">
        <v>11</v>
      </c>
      <c r="C14" s="2"/>
      <c r="D14" s="2">
        <f>35*3</f>
        <v>105</v>
      </c>
      <c r="E14" s="2" t="s">
        <v>14</v>
      </c>
      <c r="F14" s="2"/>
      <c r="G14" s="2">
        <v>70</v>
      </c>
      <c r="H14" s="2" t="s">
        <v>15</v>
      </c>
      <c r="I14" s="2"/>
    </row>
    <row r="15" spans="1:9" x14ac:dyDescent="0.55000000000000004">
      <c r="A15" s="2">
        <v>100</v>
      </c>
      <c r="B15" s="2" t="s">
        <v>19</v>
      </c>
      <c r="D15" s="2">
        <f>SUM(D11:D14)</f>
        <v>1753.04</v>
      </c>
      <c r="E15" s="2" t="s">
        <v>18</v>
      </c>
      <c r="G15" s="2">
        <v>45</v>
      </c>
      <c r="H15" s="2" t="s">
        <v>16</v>
      </c>
    </row>
    <row r="16" spans="1:9" x14ac:dyDescent="0.55000000000000004">
      <c r="A16" s="2">
        <f>SUM(A11:A15)</f>
        <v>2007.85</v>
      </c>
      <c r="B16" s="2" t="s">
        <v>18</v>
      </c>
      <c r="G16" s="2">
        <f>SUM(G11:G15)</f>
        <v>9767.9999999999982</v>
      </c>
      <c r="H16" s="2" t="s">
        <v>18</v>
      </c>
    </row>
    <row r="18" spans="1:1" x14ac:dyDescent="0.55000000000000004">
      <c r="A1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Milton L</dc:creator>
  <cp:lastModifiedBy>Mueller, Milton L</cp:lastModifiedBy>
  <dcterms:created xsi:type="dcterms:W3CDTF">2016-07-06T03:56:37Z</dcterms:created>
  <dcterms:modified xsi:type="dcterms:W3CDTF">2016-07-06T04:04:48Z</dcterms:modified>
</cp:coreProperties>
</file>